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ekasriel/OneDrive - KASMO DESIGN PTY. LTD/Shared Data/Price List/SUMMER 2020/ORDER FORMS/"/>
    </mc:Choice>
  </mc:AlternateContent>
  <xr:revisionPtr revIDLastSave="84" documentId="8_{D4B75445-7F40-E145-B8BE-28375D16A576}" xr6:coauthVersionLast="45" xr6:coauthVersionMax="45" xr10:uidLastSave="{33A97988-C6EB-5C44-96F4-779E6D3490F4}"/>
  <bookViews>
    <workbookView xWindow="5260" yWindow="1040" windowWidth="24460" windowHeight="13120" xr2:uid="{00000000-000D-0000-FFFF-FFFF00000000}"/>
  </bookViews>
  <sheets>
    <sheet name="AOS SS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iKj0slrvgqY+nf2G80xKJj10+n6A=="/>
    </ext>
  </extLst>
</workbook>
</file>

<file path=xl/calcChain.xml><?xml version="1.0" encoding="utf-8"?>
<calcChain xmlns="http://schemas.openxmlformats.org/spreadsheetml/2006/main">
  <c r="R23" i="1" l="1"/>
  <c r="R24" i="1"/>
  <c r="R25" i="1"/>
  <c r="R26" i="1"/>
  <c r="R27" i="1"/>
  <c r="R28" i="1"/>
  <c r="R29" i="1"/>
  <c r="M22" i="1"/>
  <c r="R22" i="1" s="1"/>
  <c r="M18" i="1"/>
  <c r="R18" i="1" s="1"/>
  <c r="M14" i="1"/>
  <c r="R14" i="1" s="1"/>
  <c r="M15" i="1"/>
  <c r="R15" i="1" s="1"/>
  <c r="R39" i="1" l="1"/>
  <c r="R38" i="1"/>
  <c r="R37" i="1"/>
  <c r="M36" i="1"/>
  <c r="R36" i="1" s="1"/>
  <c r="R33" i="1"/>
  <c r="R32" i="1"/>
  <c r="M31" i="1"/>
  <c r="R31" i="1" s="1"/>
  <c r="M30" i="1"/>
  <c r="R30" i="1" s="1"/>
  <c r="M21" i="1"/>
  <c r="R21" i="1" s="1"/>
  <c r="M20" i="1"/>
  <c r="R20" i="1" s="1"/>
  <c r="M19" i="1"/>
  <c r="R19" i="1" s="1"/>
  <c r="M17" i="1"/>
  <c r="R17" i="1" s="1"/>
  <c r="M16" i="1"/>
  <c r="R16" i="1" s="1"/>
  <c r="M13" i="1"/>
  <c r="R13" i="1" s="1"/>
  <c r="M12" i="1"/>
  <c r="R11" i="1"/>
  <c r="L40" i="1" l="1"/>
  <c r="R12" i="1"/>
  <c r="Q40" i="1" s="1"/>
  <c r="Q41" i="1" s="1"/>
  <c r="Q46" i="1" l="1"/>
  <c r="Q42" i="1"/>
</calcChain>
</file>

<file path=xl/sharedStrings.xml><?xml version="1.0" encoding="utf-8"?>
<sst xmlns="http://schemas.openxmlformats.org/spreadsheetml/2006/main" count="180" uniqueCount="90">
  <si>
    <t>ACE OF SOMETHING</t>
  </si>
  <si>
    <t>HALATION AGENCY</t>
  </si>
  <si>
    <t>Customer:</t>
  </si>
  <si>
    <t>SUITE 1.02, 77 Dunning Avenue</t>
  </si>
  <si>
    <t>Contact Name:</t>
  </si>
  <si>
    <t>Buyer Name:</t>
  </si>
  <si>
    <t>Roseberry NSW 2018</t>
  </si>
  <si>
    <t>Address:</t>
  </si>
  <si>
    <t>PH    (02) 9313 7060</t>
  </si>
  <si>
    <t>State / Postcode:</t>
  </si>
  <si>
    <t>Signature:</t>
  </si>
  <si>
    <t>M   Christina 0408 408 048</t>
  </si>
  <si>
    <t>Phone:</t>
  </si>
  <si>
    <t>EMAIL  info@halationagency.com</t>
  </si>
  <si>
    <t>Email:</t>
  </si>
  <si>
    <t>Date:</t>
  </si>
  <si>
    <t>LADIES - ONE SIZE ONLY</t>
  </si>
  <si>
    <r>
      <rPr>
        <b/>
        <sz val="11"/>
        <color rgb="FF000000"/>
        <rFont val="Tahoma"/>
        <family val="2"/>
      </rPr>
      <t>WALLET / AXSC</t>
    </r>
    <r>
      <rPr>
        <sz val="11"/>
        <color rgb="FF000000"/>
        <rFont val="Helvetica Neue"/>
        <family val="2"/>
      </rPr>
      <t xml:space="preserve">	</t>
    </r>
    <r>
      <rPr>
        <sz val="11"/>
        <color rgb="FF000000"/>
        <rFont val="Arial"/>
        <family val="2"/>
      </rPr>
      <t>X</t>
    </r>
    <r>
      <rPr>
        <sz val="11"/>
        <color rgb="FF000000"/>
        <rFont val="Helvetica Neue"/>
        <family val="2"/>
      </rPr>
      <t xml:space="preserve">	</t>
    </r>
    <r>
      <rPr>
        <sz val="11"/>
        <color rgb="FF000000"/>
        <rFont val="Arial"/>
        <family val="2"/>
      </rPr>
      <t>X</t>
    </r>
    <r>
      <rPr>
        <sz val="11"/>
        <color rgb="FF000000"/>
        <rFont val="Helvetica Neue"/>
        <family val="2"/>
      </rPr>
      <t xml:space="preserve">	</t>
    </r>
    <r>
      <rPr>
        <sz val="11"/>
        <color rgb="FF000000"/>
        <rFont val="Arial"/>
        <family val="2"/>
      </rPr>
      <t>X</t>
    </r>
    <r>
      <rPr>
        <sz val="11"/>
        <color rgb="FF000000"/>
        <rFont val="Helvetica Neue"/>
        <family val="2"/>
      </rPr>
      <t xml:space="preserve">	</t>
    </r>
    <r>
      <rPr>
        <sz val="11"/>
        <color rgb="FF000000"/>
        <rFont val="Arial"/>
        <family val="2"/>
      </rPr>
      <t>X</t>
    </r>
  </si>
  <si>
    <t>#</t>
  </si>
  <si>
    <t>Style No.</t>
  </si>
  <si>
    <t>Style Name</t>
  </si>
  <si>
    <t>Colour</t>
  </si>
  <si>
    <t>Size</t>
  </si>
  <si>
    <t>Drop</t>
  </si>
  <si>
    <t>Qty</t>
  </si>
  <si>
    <t>W/sale</t>
  </si>
  <si>
    <t>RRP</t>
  </si>
  <si>
    <t>Total EX GST</t>
  </si>
  <si>
    <t>57cm</t>
  </si>
  <si>
    <t>AUGUST/SEPTEMBER</t>
  </si>
  <si>
    <t>NATURAL</t>
  </si>
  <si>
    <t>AOS656</t>
  </si>
  <si>
    <t>BRAMWELLI</t>
  </si>
  <si>
    <t>AOS657</t>
  </si>
  <si>
    <t>BURRO</t>
  </si>
  <si>
    <t>AOS659</t>
  </si>
  <si>
    <t>PARODIA</t>
  </si>
  <si>
    <t>NATURAL/BLACK</t>
  </si>
  <si>
    <t>AOS903</t>
  </si>
  <si>
    <t>AOS904</t>
  </si>
  <si>
    <t>BOLOGNA</t>
  </si>
  <si>
    <t>AOS706</t>
  </si>
  <si>
    <t>SELENE</t>
  </si>
  <si>
    <t>AOS707</t>
  </si>
  <si>
    <t>THALIA</t>
  </si>
  <si>
    <t>AOS708</t>
  </si>
  <si>
    <t>RHEA</t>
  </si>
  <si>
    <t>AOS709</t>
  </si>
  <si>
    <t>EROS</t>
  </si>
  <si>
    <t>MENS - AVAILBLE IN S/M (58cm). AND ML (60cm)</t>
  </si>
  <si>
    <t>AOSM60</t>
  </si>
  <si>
    <t>ZWARTKOP</t>
  </si>
  <si>
    <t>Total Units</t>
  </si>
  <si>
    <t>Total Ex. GST</t>
  </si>
  <si>
    <t>Total Inc. GST</t>
  </si>
  <si>
    <t>Bank Details</t>
  </si>
  <si>
    <t>GST Total</t>
  </si>
  <si>
    <t>ACC Name:</t>
  </si>
  <si>
    <t>Kasmo Design Pty Ltd</t>
  </si>
  <si>
    <t>Bank:</t>
  </si>
  <si>
    <t>ANZ</t>
  </si>
  <si>
    <t>Credit</t>
  </si>
  <si>
    <t>BSB:</t>
  </si>
  <si>
    <t>013423</t>
  </si>
  <si>
    <t>Freight</t>
  </si>
  <si>
    <t>ACC:</t>
  </si>
  <si>
    <t>TOTAL</t>
  </si>
  <si>
    <t>AOS060</t>
  </si>
  <si>
    <t>ALICANTE</t>
  </si>
  <si>
    <t>AOS061</t>
  </si>
  <si>
    <t>MARBELLA</t>
  </si>
  <si>
    <t>AOS062</t>
  </si>
  <si>
    <t>LERICI</t>
  </si>
  <si>
    <t>AOS064</t>
  </si>
  <si>
    <t>CASSIS</t>
  </si>
  <si>
    <t>AOS065</t>
  </si>
  <si>
    <t>TEODORO</t>
  </si>
  <si>
    <t>AOS066</t>
  </si>
  <si>
    <t>CALVI</t>
  </si>
  <si>
    <t>VICENZA</t>
  </si>
  <si>
    <t xml:space="preserve"> IVORY/BLACK</t>
  </si>
  <si>
    <t>BEIGE/BROWN</t>
  </si>
  <si>
    <t>58cm</t>
  </si>
  <si>
    <t>60cm</t>
  </si>
  <si>
    <t>SPRING/SUMMER 2020 - EXPLORE THE MEDITERRANEAN</t>
  </si>
  <si>
    <t>NATURAL/BLUE</t>
  </si>
  <si>
    <t>NATURAL/WHITE</t>
  </si>
  <si>
    <t xml:space="preserve">NATURAL/WHITE </t>
  </si>
  <si>
    <t>NUTMEG</t>
  </si>
  <si>
    <t xml:space="preserve"> BISQUE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</si>
</sst>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9" x14ac:knownFonts="1">
    <font>
      <sz val="12"/>
      <color rgb="FF000000"/>
      <name val="Verdana"/>
    </font>
    <font>
      <sz val="23"/>
      <color rgb="FF000000"/>
      <name val="Arial"/>
      <family val="2"/>
    </font>
    <font>
      <sz val="12"/>
      <name val="Verdana"/>
      <family val="2"/>
    </font>
    <font>
      <b/>
      <sz val="26"/>
      <color rgb="FF000000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Helvetica Neue"/>
      <family val="2"/>
    </font>
    <font>
      <b/>
      <sz val="11"/>
      <color rgb="FF000000"/>
      <name val="Arial"/>
      <family val="2"/>
    </font>
    <font>
      <sz val="10"/>
      <color rgb="FF000000"/>
      <name val="Tahoma"/>
      <family val="2"/>
    </font>
    <font>
      <sz val="11"/>
      <color rgb="FF000000"/>
      <name val="Arial"/>
      <family val="2"/>
    </font>
    <font>
      <b/>
      <sz val="18"/>
      <color rgb="FFFFFFFF"/>
      <name val="Arial"/>
      <family val="2"/>
    </font>
    <font>
      <b/>
      <sz val="11"/>
      <color rgb="FF000000"/>
      <name val="Times New Roman"/>
      <family val="1"/>
    </font>
    <font>
      <sz val="11"/>
      <color rgb="FFB758D6"/>
      <name val="Arial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52902A"/>
      <name val="Arial"/>
      <family val="2"/>
    </font>
    <font>
      <sz val="11"/>
      <color rgb="FF00B0F0"/>
      <name val="Arial"/>
      <family val="2"/>
    </font>
    <font>
      <sz val="11"/>
      <color rgb="FFFF0000"/>
      <name val="Arial"/>
      <family val="2"/>
    </font>
    <font>
      <sz val="11"/>
      <color rgb="FF002060"/>
      <name val="Arial"/>
      <family val="2"/>
    </font>
    <font>
      <sz val="11"/>
      <color theme="5"/>
      <name val="Arial"/>
      <family val="2"/>
    </font>
    <font>
      <sz val="11"/>
      <color rgb="FFEA8400"/>
      <name val="Arial"/>
      <family val="2"/>
    </font>
    <font>
      <sz val="11"/>
      <color rgb="FF7030A0"/>
      <name val="Arial"/>
      <family val="2"/>
    </font>
    <font>
      <sz val="11"/>
      <color rgb="FFC00000"/>
      <name val="Arial"/>
      <family val="2"/>
    </font>
    <font>
      <b/>
      <sz val="18"/>
      <color theme="0"/>
      <name val="Arial"/>
      <family val="2"/>
    </font>
    <font>
      <sz val="11"/>
      <color rgb="FF00B050"/>
      <name val="Arial"/>
      <family val="2"/>
    </font>
    <font>
      <sz val="10"/>
      <color rgb="FF000000"/>
      <name val="Arial"/>
      <family val="2"/>
    </font>
    <font>
      <sz val="14"/>
      <color rgb="FFFFFFFF"/>
      <name val="Arial"/>
      <family val="2"/>
    </font>
    <font>
      <b/>
      <sz val="14"/>
      <color rgb="FF000000"/>
      <name val="Arial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C0C0C"/>
        <bgColor rgb="FF0C0C0C"/>
      </patternFill>
    </fill>
    <fill>
      <patternFill patternType="solid">
        <fgColor rgb="FFCDCDCD"/>
        <bgColor rgb="FFCDCDCD"/>
      </patternFill>
    </fill>
  </fills>
  <borders count="8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51515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/>
      <right style="thin">
        <color rgb="FFFFFFFF"/>
      </right>
      <top style="medium">
        <color rgb="FF000000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BFBFBF"/>
      </bottom>
      <diagonal/>
    </border>
    <border>
      <left style="thin">
        <color rgb="FFFFFFFF"/>
      </left>
      <right style="medium">
        <color rgb="FF000000"/>
      </right>
      <top style="medium">
        <color rgb="FF000000"/>
      </top>
      <bottom style="thin">
        <color rgb="FFBFBFBF"/>
      </bottom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ck">
        <color rgb="FF515151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medium">
        <color rgb="FF000000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BFBFBF"/>
      </bottom>
      <diagonal/>
    </border>
    <border>
      <left style="thin">
        <color rgb="FFFFFFFF"/>
      </left>
      <right style="thick">
        <color rgb="FF515151"/>
      </right>
      <top style="thin">
        <color rgb="FFFFFFFF"/>
      </top>
      <bottom style="thin">
        <color rgb="FFBFBFBF"/>
      </bottom>
      <diagonal/>
    </border>
    <border>
      <left style="medium">
        <color rgb="FF000000"/>
      </left>
      <right style="thin">
        <color rgb="FFFFFFFF"/>
      </right>
      <top style="thin">
        <color rgb="FFBFBFB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BFBFBF"/>
      </top>
      <bottom style="thin">
        <color rgb="FFFFFFFF"/>
      </bottom>
      <diagonal/>
    </border>
    <border>
      <left style="thin">
        <color rgb="FFFFFFFF"/>
      </left>
      <right style="thick">
        <color rgb="FF515151"/>
      </right>
      <top style="thin">
        <color rgb="FFBFBFB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BFBFB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/>
      <top style="thin">
        <color rgb="FFBFBFBF"/>
      </top>
      <bottom style="thin">
        <color rgb="FFFFFFFF"/>
      </bottom>
      <diagonal/>
    </border>
    <border>
      <left/>
      <right style="thick">
        <color rgb="FF515151"/>
      </right>
      <top style="thin">
        <color rgb="FFBFBFBF"/>
      </top>
      <bottom style="thin">
        <color rgb="FFFFFFFF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n">
        <color rgb="FFC0C0C0"/>
      </top>
      <bottom style="thick">
        <color rgb="FF000000"/>
      </bottom>
      <diagonal/>
    </border>
    <border>
      <left/>
      <right style="thin">
        <color rgb="FFFFFFFF"/>
      </right>
      <top style="thin">
        <color rgb="FFBFBFB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BFBFB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BFBFBF"/>
      </top>
      <bottom style="thick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515151"/>
      </right>
      <top style="thin">
        <color rgb="FFFFFFFF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515151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51515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/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 style="thin">
        <color rgb="FF000000"/>
      </right>
      <top style="thin">
        <color rgb="FFC0C0C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5" fillId="2" borderId="8" xfId="0" applyFont="1" applyFill="1" applyBorder="1" applyAlignment="1">
      <alignment horizontal="right" vertical="center"/>
    </xf>
    <xf numFmtId="1" fontId="6" fillId="0" borderId="9" xfId="0" applyNumberFormat="1" applyFont="1" applyBorder="1" applyAlignment="1">
      <alignment vertical="top"/>
    </xf>
    <xf numFmtId="1" fontId="5" fillId="2" borderId="10" xfId="0" applyNumberFormat="1" applyFont="1" applyFill="1" applyBorder="1" applyAlignment="1">
      <alignment vertical="center"/>
    </xf>
    <xf numFmtId="1" fontId="5" fillId="2" borderId="11" xfId="0" applyNumberFormat="1" applyFont="1" applyFill="1" applyBorder="1" applyAlignment="1">
      <alignment vertical="center"/>
    </xf>
    <xf numFmtId="1" fontId="5" fillId="2" borderId="12" xfId="0" applyNumberFormat="1" applyFont="1" applyFill="1" applyBorder="1" applyAlignment="1">
      <alignment vertical="center"/>
    </xf>
    <xf numFmtId="1" fontId="5" fillId="2" borderId="13" xfId="0" applyNumberFormat="1" applyFont="1" applyFill="1" applyBorder="1" applyAlignment="1">
      <alignment vertical="center"/>
    </xf>
    <xf numFmtId="1" fontId="6" fillId="2" borderId="13" xfId="0" applyNumberFormat="1" applyFont="1" applyFill="1" applyBorder="1" applyAlignment="1">
      <alignment vertical="top"/>
    </xf>
    <xf numFmtId="1" fontId="6" fillId="2" borderId="14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right" vertical="center"/>
    </xf>
    <xf numFmtId="1" fontId="6" fillId="0" borderId="19" xfId="0" applyNumberFormat="1" applyFont="1" applyBorder="1" applyAlignment="1">
      <alignment vertical="top"/>
    </xf>
    <xf numFmtId="1" fontId="5" fillId="2" borderId="20" xfId="0" applyNumberFormat="1" applyFont="1" applyFill="1" applyBorder="1" applyAlignment="1">
      <alignment vertical="center"/>
    </xf>
    <xf numFmtId="1" fontId="5" fillId="2" borderId="21" xfId="0" applyNumberFormat="1" applyFont="1" applyFill="1" applyBorder="1" applyAlignment="1">
      <alignment vertical="center"/>
    </xf>
    <xf numFmtId="0" fontId="7" fillId="2" borderId="22" xfId="0" applyFont="1" applyFill="1" applyBorder="1" applyAlignment="1">
      <alignment horizontal="right" vertical="center"/>
    </xf>
    <xf numFmtId="1" fontId="7" fillId="2" borderId="23" xfId="0" applyNumberFormat="1" applyFont="1" applyFill="1" applyBorder="1" applyAlignment="1">
      <alignment horizontal="right" vertical="center"/>
    </xf>
    <xf numFmtId="1" fontId="6" fillId="2" borderId="23" xfId="0" applyNumberFormat="1" applyFont="1" applyFill="1" applyBorder="1" applyAlignment="1">
      <alignment vertical="top"/>
    </xf>
    <xf numFmtId="1" fontId="8" fillId="2" borderId="24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vertical="center"/>
    </xf>
    <xf numFmtId="1" fontId="6" fillId="2" borderId="26" xfId="0" applyNumberFormat="1" applyFont="1" applyFill="1" applyBorder="1" applyAlignment="1">
      <alignment vertical="top"/>
    </xf>
    <xf numFmtId="1" fontId="8" fillId="2" borderId="27" xfId="0" applyNumberFormat="1" applyFont="1" applyFill="1" applyBorder="1" applyAlignment="1">
      <alignment horizontal="center" vertical="center"/>
    </xf>
    <xf numFmtId="1" fontId="5" fillId="2" borderId="28" xfId="0" applyNumberFormat="1" applyFont="1" applyFill="1" applyBorder="1" applyAlignment="1">
      <alignment vertical="center"/>
    </xf>
    <xf numFmtId="1" fontId="6" fillId="2" borderId="29" xfId="0" applyNumberFormat="1" applyFont="1" applyFill="1" applyBorder="1" applyAlignment="1">
      <alignment vertical="top"/>
    </xf>
    <xf numFmtId="1" fontId="8" fillId="2" borderId="24" xfId="0" applyNumberFormat="1" applyFont="1" applyFill="1" applyBorder="1" applyAlignment="1">
      <alignment vertical="center"/>
    </xf>
    <xf numFmtId="1" fontId="5" fillId="2" borderId="30" xfId="0" applyNumberFormat="1" applyFont="1" applyFill="1" applyBorder="1" applyAlignment="1">
      <alignment vertical="center"/>
    </xf>
    <xf numFmtId="1" fontId="5" fillId="2" borderId="31" xfId="0" applyNumberFormat="1" applyFont="1" applyFill="1" applyBorder="1" applyAlignment="1">
      <alignment vertical="center"/>
    </xf>
    <xf numFmtId="1" fontId="5" fillId="2" borderId="32" xfId="0" applyNumberFormat="1" applyFont="1" applyFill="1" applyBorder="1" applyAlignment="1">
      <alignment vertical="center"/>
    </xf>
    <xf numFmtId="1" fontId="6" fillId="2" borderId="33" xfId="0" applyNumberFormat="1" applyFont="1" applyFill="1" applyBorder="1" applyAlignment="1">
      <alignment vertical="top"/>
    </xf>
    <xf numFmtId="1" fontId="9" fillId="2" borderId="31" xfId="0" applyNumberFormat="1" applyFont="1" applyFill="1" applyBorder="1" applyAlignment="1"/>
    <xf numFmtId="1" fontId="9" fillId="2" borderId="34" xfId="0" applyNumberFormat="1" applyFont="1" applyFill="1" applyBorder="1" applyAlignment="1"/>
    <xf numFmtId="0" fontId="5" fillId="2" borderId="38" xfId="0" applyFont="1" applyFill="1" applyBorder="1" applyAlignment="1">
      <alignment horizontal="right" vertical="center"/>
    </xf>
    <xf numFmtId="1" fontId="6" fillId="0" borderId="39" xfId="0" applyNumberFormat="1" applyFont="1" applyBorder="1" applyAlignment="1">
      <alignment vertical="top"/>
    </xf>
    <xf numFmtId="1" fontId="5" fillId="2" borderId="40" xfId="0" applyNumberFormat="1" applyFont="1" applyFill="1" applyBorder="1" applyAlignment="1">
      <alignment vertical="center"/>
    </xf>
    <xf numFmtId="1" fontId="5" fillId="2" borderId="41" xfId="0" applyNumberFormat="1" applyFont="1" applyFill="1" applyBorder="1" applyAlignment="1">
      <alignment vertical="center"/>
    </xf>
    <xf numFmtId="1" fontId="5" fillId="2" borderId="42" xfId="0" applyNumberFormat="1" applyFont="1" applyFill="1" applyBorder="1" applyAlignment="1">
      <alignment vertical="center"/>
    </xf>
    <xf numFmtId="0" fontId="7" fillId="2" borderId="43" xfId="0" applyFont="1" applyFill="1" applyBorder="1" applyAlignment="1">
      <alignment horizontal="right" vertical="center"/>
    </xf>
    <xf numFmtId="1" fontId="7" fillId="2" borderId="44" xfId="0" applyNumberFormat="1" applyFont="1" applyFill="1" applyBorder="1" applyAlignment="1">
      <alignment horizontal="right" vertical="center"/>
    </xf>
    <xf numFmtId="1" fontId="6" fillId="2" borderId="41" xfId="0" applyNumberFormat="1" applyFont="1" applyFill="1" applyBorder="1" applyAlignment="1">
      <alignment vertical="top"/>
    </xf>
    <xf numFmtId="1" fontId="9" fillId="2" borderId="45" xfId="0" applyNumberFormat="1" applyFont="1" applyFill="1" applyBorder="1" applyAlignment="1"/>
    <xf numFmtId="0" fontId="7" fillId="2" borderId="51" xfId="0" applyFont="1" applyFill="1" applyBorder="1" applyAlignment="1">
      <alignment horizontal="center"/>
    </xf>
    <xf numFmtId="1" fontId="7" fillId="2" borderId="51" xfId="0" applyNumberFormat="1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 wrapText="1"/>
    </xf>
    <xf numFmtId="0" fontId="11" fillId="0" borderId="5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/>
    </xf>
    <xf numFmtId="1" fontId="13" fillId="0" borderId="51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1" fontId="13" fillId="0" borderId="52" xfId="0" applyNumberFormat="1" applyFont="1" applyBorder="1" applyAlignment="1">
      <alignment horizontal="center" vertical="center"/>
    </xf>
    <xf numFmtId="44" fontId="14" fillId="0" borderId="51" xfId="0" applyNumberFormat="1" applyFont="1" applyBorder="1" applyAlignment="1"/>
    <xf numFmtId="164" fontId="13" fillId="0" borderId="51" xfId="0" applyNumberFormat="1" applyFont="1" applyBorder="1" applyAlignment="1">
      <alignment horizontal="right" vertical="center"/>
    </xf>
    <xf numFmtId="0" fontId="15" fillId="0" borderId="51" xfId="0" applyFont="1" applyBorder="1" applyAlignment="1">
      <alignment horizontal="center" vertical="center"/>
    </xf>
    <xf numFmtId="1" fontId="11" fillId="0" borderId="51" xfId="0" applyNumberFormat="1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44" fontId="14" fillId="0" borderId="54" xfId="0" applyNumberFormat="1" applyFont="1" applyBorder="1" applyAlignment="1"/>
    <xf numFmtId="164" fontId="13" fillId="0" borderId="54" xfId="0" applyNumberFormat="1" applyFont="1" applyBorder="1" applyAlignment="1">
      <alignment horizontal="right" vertical="center"/>
    </xf>
    <xf numFmtId="0" fontId="24" fillId="0" borderId="51" xfId="0" applyFont="1" applyBorder="1" applyAlignment="1">
      <alignment horizontal="center" vertical="center"/>
    </xf>
    <xf numFmtId="44" fontId="25" fillId="0" borderId="51" xfId="0" applyNumberFormat="1" applyFont="1" applyBorder="1" applyAlignment="1"/>
    <xf numFmtId="1" fontId="9" fillId="2" borderId="58" xfId="0" applyNumberFormat="1" applyFont="1" applyFill="1" applyBorder="1" applyAlignment="1"/>
    <xf numFmtId="1" fontId="9" fillId="2" borderId="59" xfId="0" applyNumberFormat="1" applyFont="1" applyFill="1" applyBorder="1" applyAlignment="1"/>
    <xf numFmtId="1" fontId="9" fillId="2" borderId="78" xfId="0" applyNumberFormat="1" applyFont="1" applyFill="1" applyBorder="1" applyAlignment="1"/>
    <xf numFmtId="1" fontId="9" fillId="2" borderId="79" xfId="0" applyNumberFormat="1" applyFont="1" applyFill="1" applyBorder="1" applyAlignment="1"/>
    <xf numFmtId="1" fontId="9" fillId="2" borderId="80" xfId="0" applyNumberFormat="1" applyFont="1" applyFill="1" applyBorder="1" applyAlignment="1"/>
    <xf numFmtId="1" fontId="13" fillId="0" borderId="52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vertical="top" wrapText="1"/>
    </xf>
    <xf numFmtId="0" fontId="2" fillId="0" borderId="57" xfId="0" applyFont="1" applyBorder="1" applyAlignment="1">
      <alignment vertical="top" wrapText="1"/>
    </xf>
    <xf numFmtId="0" fontId="9" fillId="2" borderId="73" xfId="0" applyFont="1" applyFill="1" applyBorder="1" applyAlignment="1">
      <alignment horizontal="right" vertical="center"/>
    </xf>
    <xf numFmtId="0" fontId="2" fillId="0" borderId="74" xfId="0" applyFont="1" applyBorder="1" applyAlignment="1">
      <alignment vertical="top" wrapText="1"/>
    </xf>
    <xf numFmtId="49" fontId="9" fillId="2" borderId="75" xfId="0" applyNumberFormat="1" applyFont="1" applyFill="1" applyBorder="1" applyAlignment="1">
      <alignment horizontal="left" vertical="center"/>
    </xf>
    <xf numFmtId="0" fontId="2" fillId="0" borderId="76" xfId="0" applyFont="1" applyBorder="1" applyAlignment="1">
      <alignment vertical="top" wrapText="1"/>
    </xf>
    <xf numFmtId="0" fontId="2" fillId="0" borderId="77" xfId="0" applyFont="1" applyBorder="1" applyAlignment="1">
      <alignment vertical="top" wrapText="1"/>
    </xf>
    <xf numFmtId="0" fontId="9" fillId="2" borderId="83" xfId="0" applyFont="1" applyFill="1" applyBorder="1" applyAlignment="1">
      <alignment horizontal="left" vertical="center"/>
    </xf>
    <xf numFmtId="0" fontId="2" fillId="0" borderId="84" xfId="0" applyFont="1" applyBorder="1" applyAlignment="1">
      <alignment vertical="top" wrapText="1"/>
    </xf>
    <xf numFmtId="0" fontId="2" fillId="0" borderId="85" xfId="0" applyFont="1" applyBorder="1" applyAlignment="1">
      <alignment vertical="top" wrapText="1"/>
    </xf>
    <xf numFmtId="0" fontId="9" fillId="2" borderId="75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right" vertical="center"/>
    </xf>
    <xf numFmtId="0" fontId="2" fillId="0" borderId="82" xfId="0" applyFont="1" applyBorder="1" applyAlignment="1">
      <alignment vertical="top" wrapText="1"/>
    </xf>
    <xf numFmtId="1" fontId="13" fillId="0" borderId="52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vertical="top" wrapText="1"/>
    </xf>
    <xf numFmtId="0" fontId="2" fillId="0" borderId="54" xfId="0" applyFont="1" applyBorder="1" applyAlignment="1">
      <alignment vertical="top" wrapText="1"/>
    </xf>
    <xf numFmtId="164" fontId="26" fillId="0" borderId="52" xfId="0" applyNumberFormat="1" applyFont="1" applyBorder="1" applyAlignment="1">
      <alignment horizontal="center"/>
    </xf>
    <xf numFmtId="0" fontId="2" fillId="0" borderId="65" xfId="0" applyFont="1" applyBorder="1" applyAlignment="1">
      <alignment vertical="top" wrapText="1"/>
    </xf>
    <xf numFmtId="0" fontId="26" fillId="0" borderId="52" xfId="0" applyFont="1" applyBorder="1" applyAlignment="1">
      <alignment horizontal="center"/>
    </xf>
    <xf numFmtId="0" fontId="7" fillId="5" borderId="66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/>
    </xf>
    <xf numFmtId="0" fontId="2" fillId="0" borderId="56" xfId="0" applyFont="1" applyBorder="1" applyAlignment="1">
      <alignment vertical="top" wrapText="1"/>
    </xf>
    <xf numFmtId="0" fontId="9" fillId="2" borderId="68" xfId="0" applyFont="1" applyFill="1" applyBorder="1" applyAlignment="1">
      <alignment horizontal="right" vertical="center"/>
    </xf>
    <xf numFmtId="0" fontId="2" fillId="0" borderId="69" xfId="0" applyFont="1" applyBorder="1" applyAlignment="1">
      <alignment vertical="top" wrapText="1"/>
    </xf>
    <xf numFmtId="0" fontId="9" fillId="2" borderId="70" xfId="0" applyFont="1" applyFill="1" applyBorder="1" applyAlignment="1">
      <alignment horizontal="left" vertical="center" wrapText="1"/>
    </xf>
    <xf numFmtId="0" fontId="2" fillId="0" borderId="71" xfId="0" applyFont="1" applyBorder="1" applyAlignment="1">
      <alignment vertical="top" wrapText="1"/>
    </xf>
    <xf numFmtId="0" fontId="2" fillId="0" borderId="72" xfId="0" applyFont="1" applyBorder="1" applyAlignment="1">
      <alignment vertical="top" wrapText="1"/>
    </xf>
    <xf numFmtId="0" fontId="25" fillId="2" borderId="63" xfId="0" applyFont="1" applyFill="1" applyBorder="1" applyAlignment="1">
      <alignment horizontal="center"/>
    </xf>
    <xf numFmtId="0" fontId="2" fillId="0" borderId="62" xfId="0" applyFont="1" applyBorder="1" applyAlignment="1">
      <alignment vertical="top" wrapText="1"/>
    </xf>
    <xf numFmtId="0" fontId="7" fillId="2" borderId="63" xfId="0" applyFont="1" applyFill="1" applyBorder="1" applyAlignment="1">
      <alignment horizontal="center"/>
    </xf>
    <xf numFmtId="1" fontId="7" fillId="2" borderId="66" xfId="0" applyNumberFormat="1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0" fontId="2" fillId="0" borderId="61" xfId="0" applyFont="1" applyBorder="1" applyAlignment="1">
      <alignment vertical="top" wrapText="1"/>
    </xf>
    <xf numFmtId="0" fontId="23" fillId="4" borderId="57" xfId="0" applyFont="1" applyFill="1" applyBorder="1" applyAlignment="1">
      <alignment horizontal="center"/>
    </xf>
    <xf numFmtId="1" fontId="7" fillId="2" borderId="52" xfId="0" applyNumberFormat="1" applyFont="1" applyFill="1" applyBorder="1" applyAlignment="1">
      <alignment horizontal="center"/>
    </xf>
    <xf numFmtId="1" fontId="13" fillId="0" borderId="5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1" fontId="4" fillId="2" borderId="35" xfId="0" applyNumberFormat="1" applyFont="1" applyFill="1" applyBorder="1" applyAlignment="1">
      <alignment horizontal="left" wrapText="1"/>
    </xf>
    <xf numFmtId="0" fontId="2" fillId="0" borderId="36" xfId="0" applyFont="1" applyBorder="1" applyAlignment="1">
      <alignment vertical="top" wrapText="1"/>
    </xf>
    <xf numFmtId="0" fontId="2" fillId="0" borderId="37" xfId="0" applyFont="1" applyBorder="1" applyAlignment="1">
      <alignment vertical="top" wrapText="1"/>
    </xf>
    <xf numFmtId="0" fontId="10" fillId="3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1" fontId="4" fillId="2" borderId="15" xfId="0" applyNumberFormat="1" applyFont="1" applyFill="1" applyBorder="1" applyAlignment="1">
      <alignment horizontal="left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1" fontId="4" fillId="2" borderId="5" xfId="0" applyNumberFormat="1" applyFont="1" applyFill="1" applyBorder="1" applyAlignment="1">
      <alignment horizontal="left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4" fillId="3" borderId="49" xfId="0" applyFont="1" applyFill="1" applyBorder="1" applyAlignment="1">
      <alignment horizontal="center" wrapText="1"/>
    </xf>
    <xf numFmtId="0" fontId="2" fillId="0" borderId="50" xfId="0" applyFont="1" applyBorder="1" applyAlignment="1">
      <alignment vertical="top" wrapText="1"/>
    </xf>
    <xf numFmtId="164" fontId="25" fillId="2" borderId="52" xfId="0" applyNumberFormat="1" applyFont="1" applyFill="1" applyBorder="1" applyAlignment="1">
      <alignment horizontal="center"/>
    </xf>
    <xf numFmtId="164" fontId="27" fillId="2" borderId="52" xfId="0" applyNumberFormat="1" applyFont="1" applyFill="1" applyBorder="1" applyAlignment="1">
      <alignment horizontal="center"/>
    </xf>
    <xf numFmtId="0" fontId="27" fillId="2" borderId="52" xfId="0" applyFont="1" applyFill="1" applyBorder="1" applyAlignment="1">
      <alignment horizontal="center"/>
    </xf>
    <xf numFmtId="0" fontId="25" fillId="2" borderId="52" xfId="0" applyFont="1" applyFill="1" applyBorder="1" applyAlignment="1">
      <alignment horizontal="center"/>
    </xf>
    <xf numFmtId="1" fontId="9" fillId="2" borderId="64" xfId="0" applyNumberFormat="1" applyFont="1" applyFill="1" applyBorder="1" applyAlignment="1">
      <alignment horizontal="center"/>
    </xf>
    <xf numFmtId="0" fontId="2" fillId="0" borderId="67" xfId="0" applyFont="1" applyBorder="1" applyAlignment="1">
      <alignment vertical="top" wrapText="1"/>
    </xf>
    <xf numFmtId="0" fontId="2" fillId="0" borderId="86" xfId="0" applyFont="1" applyBorder="1" applyAlignment="1">
      <alignment vertical="top" wrapText="1"/>
    </xf>
    <xf numFmtId="164" fontId="7" fillId="2" borderId="52" xfId="0" applyNumberFormat="1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A8400"/>
  </sheetPr>
  <dimension ref="A1:AL1002"/>
  <sheetViews>
    <sheetView showGridLines="0" tabSelected="1" zoomScale="78" zoomScaleNormal="78" workbookViewId="0">
      <selection activeCell="E24" sqref="E24"/>
    </sheetView>
  </sheetViews>
  <sheetFormatPr baseColWidth="10" defaultColWidth="11.25" defaultRowHeight="15" customHeight="1" x14ac:dyDescent="0.2"/>
  <cols>
    <col min="1" max="1" width="5.75" customWidth="1"/>
    <col min="2" max="2" width="8.25" customWidth="1"/>
    <col min="3" max="3" width="11.875" customWidth="1"/>
    <col min="4" max="4" width="12.25" customWidth="1"/>
    <col min="5" max="5" width="14.875" customWidth="1"/>
    <col min="6" max="6" width="24.25" customWidth="1"/>
    <col min="7" max="7" width="13.875" customWidth="1"/>
    <col min="8" max="8" width="15" customWidth="1"/>
    <col min="9" max="9" width="5.25" customWidth="1"/>
    <col min="10" max="10" width="3.375" customWidth="1"/>
    <col min="11" max="12" width="4.25" customWidth="1"/>
    <col min="13" max="13" width="5.125" customWidth="1"/>
    <col min="14" max="14" width="8.25" customWidth="1"/>
    <col min="15" max="15" width="11.875" customWidth="1"/>
    <col min="16" max="16" width="8.25" customWidth="1"/>
    <col min="17" max="17" width="8.375" customWidth="1"/>
    <col min="18" max="18" width="17.25" customWidth="1"/>
    <col min="19" max="38" width="8.125" customWidth="1"/>
  </cols>
  <sheetData>
    <row r="1" spans="1:38" ht="71.25" customHeight="1" x14ac:dyDescent="0.2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40.5" customHeight="1" x14ac:dyDescent="0.2">
      <c r="A2" s="118" t="s">
        <v>84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9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20.25" customHeight="1" x14ac:dyDescent="0.15">
      <c r="A3" s="129" t="s">
        <v>1</v>
      </c>
      <c r="B3" s="130"/>
      <c r="C3" s="130"/>
      <c r="D3" s="130"/>
      <c r="E3" s="130"/>
      <c r="F3" s="131"/>
      <c r="G3" s="2" t="s">
        <v>2</v>
      </c>
      <c r="H3" s="3"/>
      <c r="I3" s="4"/>
      <c r="J3" s="4"/>
      <c r="K3" s="4"/>
      <c r="L3" s="4"/>
      <c r="M3" s="4"/>
      <c r="N3" s="5"/>
      <c r="O3" s="6"/>
      <c r="P3" s="7"/>
      <c r="Q3" s="8"/>
      <c r="R3" s="9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75" customHeight="1" x14ac:dyDescent="0.15">
      <c r="A4" s="126" t="s">
        <v>3</v>
      </c>
      <c r="B4" s="127"/>
      <c r="C4" s="127"/>
      <c r="D4" s="127"/>
      <c r="E4" s="127"/>
      <c r="F4" s="128"/>
      <c r="G4" s="10" t="s">
        <v>4</v>
      </c>
      <c r="H4" s="11"/>
      <c r="I4" s="12"/>
      <c r="J4" s="12"/>
      <c r="K4" s="12"/>
      <c r="L4" s="12"/>
      <c r="M4" s="12"/>
      <c r="N4" s="13"/>
      <c r="O4" s="14" t="s">
        <v>5</v>
      </c>
      <c r="P4" s="15"/>
      <c r="Q4" s="16"/>
      <c r="R4" s="1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.75" customHeight="1" x14ac:dyDescent="0.15">
      <c r="A5" s="126" t="s">
        <v>6</v>
      </c>
      <c r="B5" s="127"/>
      <c r="C5" s="127"/>
      <c r="D5" s="127"/>
      <c r="E5" s="127"/>
      <c r="F5" s="128"/>
      <c r="G5" s="10" t="s">
        <v>7</v>
      </c>
      <c r="H5" s="11"/>
      <c r="I5" s="12"/>
      <c r="J5" s="12"/>
      <c r="K5" s="12"/>
      <c r="L5" s="12"/>
      <c r="M5" s="12"/>
      <c r="N5" s="13"/>
      <c r="O5" s="18"/>
      <c r="P5" s="19"/>
      <c r="Q5" s="19"/>
      <c r="R5" s="20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75" customHeight="1" x14ac:dyDescent="0.15">
      <c r="A6" s="126" t="s">
        <v>8</v>
      </c>
      <c r="B6" s="127"/>
      <c r="C6" s="127"/>
      <c r="D6" s="127"/>
      <c r="E6" s="127"/>
      <c r="F6" s="128"/>
      <c r="G6" s="10" t="s">
        <v>9</v>
      </c>
      <c r="H6" s="11"/>
      <c r="I6" s="12"/>
      <c r="J6" s="12"/>
      <c r="K6" s="12"/>
      <c r="L6" s="12"/>
      <c r="M6" s="21"/>
      <c r="N6" s="13"/>
      <c r="O6" s="14" t="s">
        <v>10</v>
      </c>
      <c r="P6" s="15"/>
      <c r="Q6" s="22"/>
      <c r="R6" s="2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5.75" customHeight="1" x14ac:dyDescent="0.15">
      <c r="A7" s="126" t="s">
        <v>11</v>
      </c>
      <c r="B7" s="127"/>
      <c r="C7" s="127"/>
      <c r="D7" s="127"/>
      <c r="E7" s="127"/>
      <c r="F7" s="128"/>
      <c r="G7" s="10" t="s">
        <v>12</v>
      </c>
      <c r="H7" s="12"/>
      <c r="I7" s="12"/>
      <c r="J7" s="12"/>
      <c r="K7" s="12"/>
      <c r="L7" s="24"/>
      <c r="M7" s="25"/>
      <c r="N7" s="26"/>
      <c r="O7" s="18"/>
      <c r="P7" s="27"/>
      <c r="Q7" s="28"/>
      <c r="R7" s="2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" customHeight="1" x14ac:dyDescent="0.15">
      <c r="A8" s="120" t="s">
        <v>13</v>
      </c>
      <c r="B8" s="121"/>
      <c r="C8" s="121"/>
      <c r="D8" s="121"/>
      <c r="E8" s="121"/>
      <c r="F8" s="122"/>
      <c r="G8" s="30" t="s">
        <v>14</v>
      </c>
      <c r="H8" s="31"/>
      <c r="I8" s="32"/>
      <c r="J8" s="32"/>
      <c r="K8" s="32"/>
      <c r="L8" s="32"/>
      <c r="M8" s="33"/>
      <c r="N8" s="34"/>
      <c r="O8" s="35" t="s">
        <v>15</v>
      </c>
      <c r="P8" s="36"/>
      <c r="Q8" s="37"/>
      <c r="R8" s="38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27.75" customHeight="1" x14ac:dyDescent="0.15">
      <c r="A9" s="123" t="s">
        <v>16</v>
      </c>
      <c r="B9" s="124"/>
      <c r="C9" s="124"/>
      <c r="D9" s="124"/>
      <c r="E9" s="124"/>
      <c r="F9" s="124"/>
      <c r="G9" s="125"/>
      <c r="H9" s="132" t="s">
        <v>17</v>
      </c>
      <c r="I9" s="124"/>
      <c r="J9" s="124"/>
      <c r="K9" s="124"/>
      <c r="L9" s="124"/>
      <c r="M9" s="124"/>
      <c r="N9" s="124"/>
      <c r="O9" s="124"/>
      <c r="P9" s="124"/>
      <c r="Q9" s="124"/>
      <c r="R9" s="13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8" customHeight="1" x14ac:dyDescent="0.15">
      <c r="A10" s="39" t="s">
        <v>18</v>
      </c>
      <c r="B10" s="39" t="s">
        <v>19</v>
      </c>
      <c r="C10" s="39" t="s">
        <v>20</v>
      </c>
      <c r="D10" s="39"/>
      <c r="E10" s="39" t="s">
        <v>21</v>
      </c>
      <c r="F10" s="39" t="s">
        <v>22</v>
      </c>
      <c r="G10" s="40"/>
      <c r="H10" s="39" t="s">
        <v>23</v>
      </c>
      <c r="I10" s="113"/>
      <c r="J10" s="93"/>
      <c r="K10" s="93"/>
      <c r="L10" s="94"/>
      <c r="M10" s="39" t="s">
        <v>24</v>
      </c>
      <c r="N10" s="39" t="s">
        <v>25</v>
      </c>
      <c r="O10" s="39"/>
      <c r="P10" s="39" t="s">
        <v>26</v>
      </c>
      <c r="Q10" s="39"/>
      <c r="R10" s="41" t="s">
        <v>27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 x14ac:dyDescent="0.15">
      <c r="A11" s="42">
        <v>1</v>
      </c>
      <c r="B11" s="43" t="s">
        <v>67</v>
      </c>
      <c r="C11" s="44" t="s">
        <v>68</v>
      </c>
      <c r="D11" s="44"/>
      <c r="E11" s="45" t="s">
        <v>30</v>
      </c>
      <c r="F11" s="46" t="s">
        <v>28</v>
      </c>
      <c r="G11" s="47"/>
      <c r="H11" s="48" t="s">
        <v>29</v>
      </c>
      <c r="I11" s="92"/>
      <c r="J11" s="93"/>
      <c r="K11" s="93"/>
      <c r="L11" s="94"/>
      <c r="M11" s="42">
        <v>0</v>
      </c>
      <c r="N11" s="50">
        <v>36.340000000000003</v>
      </c>
      <c r="O11" s="51"/>
      <c r="P11" s="50">
        <v>79.95</v>
      </c>
      <c r="Q11" s="51"/>
      <c r="R11" s="51">
        <f t="shared" ref="R11:R33" si="0">(M11*N11)</f>
        <v>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 x14ac:dyDescent="0.15">
      <c r="A12" s="42">
        <v>2</v>
      </c>
      <c r="B12" s="52" t="s">
        <v>69</v>
      </c>
      <c r="C12" s="44" t="s">
        <v>70</v>
      </c>
      <c r="D12" s="44"/>
      <c r="E12" s="45" t="s">
        <v>30</v>
      </c>
      <c r="F12" s="46" t="s">
        <v>28</v>
      </c>
      <c r="G12" s="47"/>
      <c r="H12" s="48" t="s">
        <v>29</v>
      </c>
      <c r="I12" s="92"/>
      <c r="J12" s="93"/>
      <c r="K12" s="93"/>
      <c r="L12" s="94"/>
      <c r="M12" s="53">
        <f t="shared" ref="M12:M31" si="1">I12</f>
        <v>0</v>
      </c>
      <c r="N12" s="50">
        <v>45</v>
      </c>
      <c r="O12" s="51"/>
      <c r="P12" s="50">
        <v>99.95</v>
      </c>
      <c r="Q12" s="51"/>
      <c r="R12" s="51">
        <f t="shared" si="0"/>
        <v>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4.25" customHeight="1" x14ac:dyDescent="0.15">
      <c r="A13" s="42">
        <v>3</v>
      </c>
      <c r="B13" s="54" t="s">
        <v>71</v>
      </c>
      <c r="C13" s="44" t="s">
        <v>72</v>
      </c>
      <c r="D13" s="44"/>
      <c r="E13" s="45" t="s">
        <v>37</v>
      </c>
      <c r="F13" s="46" t="s">
        <v>28</v>
      </c>
      <c r="G13" s="47"/>
      <c r="H13" s="48" t="s">
        <v>29</v>
      </c>
      <c r="I13" s="92"/>
      <c r="J13" s="93"/>
      <c r="K13" s="93"/>
      <c r="L13" s="94"/>
      <c r="M13" s="53">
        <f t="shared" si="1"/>
        <v>0</v>
      </c>
      <c r="N13" s="50">
        <v>31.8</v>
      </c>
      <c r="O13" s="51"/>
      <c r="P13" s="50">
        <v>69.95</v>
      </c>
      <c r="Q13" s="51"/>
      <c r="R13" s="51">
        <f t="shared" si="0"/>
        <v>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s="1" customFormat="1" ht="14.25" customHeight="1" x14ac:dyDescent="0.15">
      <c r="A14" s="42">
        <v>4</v>
      </c>
      <c r="B14" s="54" t="s">
        <v>71</v>
      </c>
      <c r="C14" s="44" t="s">
        <v>72</v>
      </c>
      <c r="D14" s="44"/>
      <c r="E14" s="45" t="s">
        <v>86</v>
      </c>
      <c r="F14" s="46" t="s">
        <v>28</v>
      </c>
      <c r="G14" s="47"/>
      <c r="H14" s="48" t="s">
        <v>29</v>
      </c>
      <c r="I14" s="78"/>
      <c r="J14" s="80"/>
      <c r="K14" s="80"/>
      <c r="L14" s="79"/>
      <c r="M14" s="53">
        <f t="shared" si="1"/>
        <v>0</v>
      </c>
      <c r="N14" s="50">
        <v>31.8</v>
      </c>
      <c r="O14" s="51"/>
      <c r="P14" s="50">
        <v>69.95</v>
      </c>
      <c r="Q14" s="51"/>
      <c r="R14" s="51">
        <f t="shared" si="0"/>
        <v>0</v>
      </c>
    </row>
    <row r="15" spans="1:38" s="1" customFormat="1" ht="14.25" customHeight="1" x14ac:dyDescent="0.15">
      <c r="A15" s="42">
        <v>5</v>
      </c>
      <c r="B15" s="54" t="s">
        <v>71</v>
      </c>
      <c r="C15" s="44" t="s">
        <v>72</v>
      </c>
      <c r="D15" s="44"/>
      <c r="E15" s="45" t="s">
        <v>85</v>
      </c>
      <c r="F15" s="46" t="s">
        <v>28</v>
      </c>
      <c r="G15" s="47"/>
      <c r="H15" s="48" t="s">
        <v>29</v>
      </c>
      <c r="I15" s="78"/>
      <c r="J15" s="80"/>
      <c r="K15" s="80"/>
      <c r="L15" s="79"/>
      <c r="M15" s="53">
        <f t="shared" si="1"/>
        <v>0</v>
      </c>
      <c r="N15" s="50">
        <v>31.8</v>
      </c>
      <c r="O15" s="51"/>
      <c r="P15" s="50">
        <v>69.95</v>
      </c>
      <c r="Q15" s="51"/>
      <c r="R15" s="51">
        <f t="shared" si="0"/>
        <v>0</v>
      </c>
    </row>
    <row r="16" spans="1:38" ht="14.25" customHeight="1" x14ac:dyDescent="0.15">
      <c r="A16" s="42">
        <v>6</v>
      </c>
      <c r="B16" s="43" t="s">
        <v>73</v>
      </c>
      <c r="C16" s="44" t="s">
        <v>74</v>
      </c>
      <c r="D16" s="44"/>
      <c r="E16" s="45" t="s">
        <v>30</v>
      </c>
      <c r="F16" s="46" t="s">
        <v>28</v>
      </c>
      <c r="G16" s="47"/>
      <c r="H16" s="48" t="s">
        <v>29</v>
      </c>
      <c r="I16" s="92"/>
      <c r="J16" s="93"/>
      <c r="K16" s="93"/>
      <c r="L16" s="94"/>
      <c r="M16" s="53">
        <f t="shared" si="1"/>
        <v>0</v>
      </c>
      <c r="N16" s="50">
        <v>45</v>
      </c>
      <c r="O16" s="51"/>
      <c r="P16" s="50">
        <v>99.95</v>
      </c>
      <c r="Q16" s="51"/>
      <c r="R16" s="51">
        <f t="shared" si="0"/>
        <v>0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4.25" customHeight="1" x14ac:dyDescent="0.15">
      <c r="A17" s="42">
        <v>7</v>
      </c>
      <c r="B17" s="55" t="s">
        <v>31</v>
      </c>
      <c r="C17" s="44" t="s">
        <v>32</v>
      </c>
      <c r="D17" s="44"/>
      <c r="E17" s="45" t="s">
        <v>37</v>
      </c>
      <c r="F17" s="46" t="s">
        <v>28</v>
      </c>
      <c r="G17" s="47"/>
      <c r="H17" s="48" t="s">
        <v>29</v>
      </c>
      <c r="I17" s="92"/>
      <c r="J17" s="93"/>
      <c r="K17" s="93"/>
      <c r="L17" s="94"/>
      <c r="M17" s="53">
        <f t="shared" si="1"/>
        <v>0</v>
      </c>
      <c r="N17" s="50">
        <v>45.53</v>
      </c>
      <c r="O17" s="51"/>
      <c r="P17" s="50">
        <v>99.95</v>
      </c>
      <c r="Q17" s="51"/>
      <c r="R17" s="51">
        <f t="shared" si="0"/>
        <v>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1" customFormat="1" ht="14.25" customHeight="1" x14ac:dyDescent="0.15">
      <c r="A18" s="42">
        <v>8</v>
      </c>
      <c r="B18" s="55" t="s">
        <v>31</v>
      </c>
      <c r="C18" s="44" t="s">
        <v>32</v>
      </c>
      <c r="D18" s="44"/>
      <c r="E18" s="45" t="s">
        <v>86</v>
      </c>
      <c r="F18" s="46" t="s">
        <v>28</v>
      </c>
      <c r="G18" s="47"/>
      <c r="H18" s="48" t="s">
        <v>29</v>
      </c>
      <c r="I18" s="78"/>
      <c r="J18" s="80"/>
      <c r="K18" s="80"/>
      <c r="L18" s="79"/>
      <c r="M18" s="53">
        <f t="shared" si="1"/>
        <v>0</v>
      </c>
      <c r="N18" s="50">
        <v>45.53</v>
      </c>
      <c r="O18" s="51"/>
      <c r="P18" s="50">
        <v>99.95</v>
      </c>
      <c r="Q18" s="51"/>
      <c r="R18" s="51">
        <f t="shared" si="0"/>
        <v>0</v>
      </c>
    </row>
    <row r="19" spans="1:38" ht="14.25" customHeight="1" x14ac:dyDescent="0.15">
      <c r="A19" s="42">
        <v>9</v>
      </c>
      <c r="B19" s="56" t="s">
        <v>75</v>
      </c>
      <c r="C19" s="44" t="s">
        <v>76</v>
      </c>
      <c r="D19" s="44"/>
      <c r="E19" s="45" t="s">
        <v>30</v>
      </c>
      <c r="F19" s="46" t="s">
        <v>28</v>
      </c>
      <c r="G19" s="47"/>
      <c r="H19" s="48" t="s">
        <v>29</v>
      </c>
      <c r="I19" s="92"/>
      <c r="J19" s="93"/>
      <c r="K19" s="93"/>
      <c r="L19" s="94"/>
      <c r="M19" s="53">
        <f t="shared" si="1"/>
        <v>0</v>
      </c>
      <c r="N19" s="50">
        <v>45.53</v>
      </c>
      <c r="O19" s="51"/>
      <c r="P19" s="50">
        <v>99.95</v>
      </c>
      <c r="Q19" s="51"/>
      <c r="R19" s="51">
        <f t="shared" si="0"/>
        <v>0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 x14ac:dyDescent="0.15">
      <c r="A20" s="42">
        <v>10</v>
      </c>
      <c r="B20" s="57" t="s">
        <v>33</v>
      </c>
      <c r="C20" s="44" t="s">
        <v>34</v>
      </c>
      <c r="D20" s="44"/>
      <c r="E20" s="45" t="s">
        <v>37</v>
      </c>
      <c r="F20" s="46" t="s">
        <v>28</v>
      </c>
      <c r="G20" s="47"/>
      <c r="H20" s="48" t="s">
        <v>29</v>
      </c>
      <c r="I20" s="92"/>
      <c r="J20" s="93"/>
      <c r="K20" s="93"/>
      <c r="L20" s="94"/>
      <c r="M20" s="53">
        <f t="shared" si="1"/>
        <v>0</v>
      </c>
      <c r="N20" s="50">
        <v>45.53</v>
      </c>
      <c r="O20" s="51"/>
      <c r="P20" s="50">
        <v>99.95</v>
      </c>
      <c r="Q20" s="51"/>
      <c r="R20" s="51">
        <f t="shared" si="0"/>
        <v>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 x14ac:dyDescent="0.15">
      <c r="A21" s="42">
        <v>11</v>
      </c>
      <c r="B21" s="58" t="s">
        <v>35</v>
      </c>
      <c r="C21" s="44" t="s">
        <v>36</v>
      </c>
      <c r="D21" s="44"/>
      <c r="E21" s="45" t="s">
        <v>37</v>
      </c>
      <c r="F21" s="46" t="s">
        <v>28</v>
      </c>
      <c r="G21" s="47"/>
      <c r="H21" s="48" t="s">
        <v>29</v>
      </c>
      <c r="I21" s="92"/>
      <c r="J21" s="93"/>
      <c r="K21" s="93"/>
      <c r="L21" s="94"/>
      <c r="M21" s="53">
        <f t="shared" si="1"/>
        <v>0</v>
      </c>
      <c r="N21" s="50">
        <v>36.340000000000003</v>
      </c>
      <c r="O21" s="51"/>
      <c r="P21" s="50">
        <v>79.95</v>
      </c>
      <c r="Q21" s="51"/>
      <c r="R21" s="51">
        <f t="shared" si="0"/>
        <v>0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s="1" customFormat="1" ht="14.25" customHeight="1" x14ac:dyDescent="0.15">
      <c r="A22" s="42">
        <v>12</v>
      </c>
      <c r="B22" s="58" t="s">
        <v>35</v>
      </c>
      <c r="C22" s="44" t="s">
        <v>36</v>
      </c>
      <c r="D22" s="44"/>
      <c r="E22" s="45" t="s">
        <v>87</v>
      </c>
      <c r="F22" s="46" t="s">
        <v>28</v>
      </c>
      <c r="G22" s="47"/>
      <c r="H22" s="48" t="s">
        <v>29</v>
      </c>
      <c r="I22" s="78"/>
      <c r="J22" s="80"/>
      <c r="K22" s="80"/>
      <c r="L22" s="79"/>
      <c r="M22" s="53">
        <f t="shared" si="1"/>
        <v>0</v>
      </c>
      <c r="N22" s="50">
        <v>36.340000000000003</v>
      </c>
      <c r="O22" s="51"/>
      <c r="P22" s="50">
        <v>79.95</v>
      </c>
      <c r="Q22" s="51"/>
      <c r="R22" s="51">
        <f t="shared" si="0"/>
        <v>0</v>
      </c>
    </row>
    <row r="23" spans="1:38" ht="14.25" customHeight="1" x14ac:dyDescent="0.15">
      <c r="A23" s="42">
        <v>13</v>
      </c>
      <c r="B23" s="58" t="s">
        <v>77</v>
      </c>
      <c r="C23" s="44" t="s">
        <v>78</v>
      </c>
      <c r="D23" s="44"/>
      <c r="E23" s="45" t="s">
        <v>37</v>
      </c>
      <c r="F23" s="46" t="s">
        <v>28</v>
      </c>
      <c r="G23" s="47"/>
      <c r="H23" s="48" t="s">
        <v>29</v>
      </c>
      <c r="I23" s="92"/>
      <c r="J23" s="93"/>
      <c r="K23" s="93"/>
      <c r="L23" s="94"/>
      <c r="M23" s="53">
        <v>0</v>
      </c>
      <c r="N23" s="50">
        <v>36.340000000000003</v>
      </c>
      <c r="O23" s="51"/>
      <c r="P23" s="50">
        <v>79.95</v>
      </c>
      <c r="Q23" s="51"/>
      <c r="R23" s="51">
        <f t="shared" si="0"/>
        <v>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s="1" customFormat="1" ht="14.25" customHeight="1" x14ac:dyDescent="0.15">
      <c r="A24" s="42">
        <v>14</v>
      </c>
      <c r="B24" s="58" t="s">
        <v>77</v>
      </c>
      <c r="C24" s="44" t="s">
        <v>78</v>
      </c>
      <c r="D24" s="44"/>
      <c r="E24" s="45" t="s">
        <v>86</v>
      </c>
      <c r="F24" s="46" t="s">
        <v>28</v>
      </c>
      <c r="G24" s="47"/>
      <c r="H24" s="48" t="s">
        <v>29</v>
      </c>
      <c r="I24" s="78"/>
      <c r="J24" s="80"/>
      <c r="K24" s="80"/>
      <c r="L24" s="79"/>
      <c r="M24" s="53">
        <v>0</v>
      </c>
      <c r="N24" s="50">
        <v>36.340000000000003</v>
      </c>
      <c r="O24" s="51"/>
      <c r="P24" s="50">
        <v>79.95</v>
      </c>
      <c r="Q24" s="51"/>
      <c r="R24" s="51">
        <f t="shared" si="0"/>
        <v>0</v>
      </c>
    </row>
    <row r="25" spans="1:38" s="1" customFormat="1" ht="14.25" customHeight="1" x14ac:dyDescent="0.15">
      <c r="A25" s="42">
        <v>15</v>
      </c>
      <c r="B25" s="58" t="s">
        <v>77</v>
      </c>
      <c r="C25" s="44" t="s">
        <v>78</v>
      </c>
      <c r="D25" s="44"/>
      <c r="E25" s="45" t="s">
        <v>85</v>
      </c>
      <c r="F25" s="46" t="s">
        <v>28</v>
      </c>
      <c r="G25" s="47"/>
      <c r="H25" s="48" t="s">
        <v>29</v>
      </c>
      <c r="I25" s="78"/>
      <c r="J25" s="80"/>
      <c r="K25" s="80"/>
      <c r="L25" s="79"/>
      <c r="M25" s="53">
        <v>0</v>
      </c>
      <c r="N25" s="50">
        <v>36.340000000000003</v>
      </c>
      <c r="O25" s="51"/>
      <c r="P25" s="50">
        <v>79.95</v>
      </c>
      <c r="Q25" s="51"/>
      <c r="R25" s="51">
        <f t="shared" si="0"/>
        <v>0</v>
      </c>
    </row>
    <row r="26" spans="1:38" ht="14.25" customHeight="1" x14ac:dyDescent="0.15">
      <c r="A26" s="42">
        <v>16</v>
      </c>
      <c r="B26" s="55" t="s">
        <v>38</v>
      </c>
      <c r="C26" s="44" t="s">
        <v>79</v>
      </c>
      <c r="D26" s="44"/>
      <c r="E26" s="45" t="s">
        <v>88</v>
      </c>
      <c r="F26" s="46" t="s">
        <v>28</v>
      </c>
      <c r="G26" s="47"/>
      <c r="H26" s="48" t="s">
        <v>29</v>
      </c>
      <c r="I26" s="92"/>
      <c r="J26" s="93"/>
      <c r="K26" s="93"/>
      <c r="L26" s="94"/>
      <c r="M26" s="53">
        <v>0</v>
      </c>
      <c r="N26" s="50">
        <v>31.8</v>
      </c>
      <c r="O26" s="51"/>
      <c r="P26" s="50">
        <v>69.95</v>
      </c>
      <c r="Q26" s="51"/>
      <c r="R26" s="51">
        <f t="shared" si="0"/>
        <v>0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1" customFormat="1" ht="14.25" customHeight="1" x14ac:dyDescent="0.15">
      <c r="A27" s="42">
        <v>17</v>
      </c>
      <c r="B27" s="55" t="s">
        <v>38</v>
      </c>
      <c r="C27" s="44" t="s">
        <v>79</v>
      </c>
      <c r="D27" s="44"/>
      <c r="E27" s="45" t="s">
        <v>89</v>
      </c>
      <c r="F27" s="46" t="s">
        <v>28</v>
      </c>
      <c r="G27" s="47"/>
      <c r="H27" s="48" t="s">
        <v>29</v>
      </c>
      <c r="I27" s="78"/>
      <c r="J27" s="80"/>
      <c r="K27" s="80"/>
      <c r="L27" s="79"/>
      <c r="M27" s="53">
        <v>0</v>
      </c>
      <c r="N27" s="50">
        <v>31.8</v>
      </c>
      <c r="O27" s="51"/>
      <c r="P27" s="50">
        <v>69.95</v>
      </c>
      <c r="Q27" s="51"/>
      <c r="R27" s="51">
        <f t="shared" si="0"/>
        <v>0</v>
      </c>
    </row>
    <row r="28" spans="1:38" ht="14.25" customHeight="1" x14ac:dyDescent="0.15">
      <c r="A28" s="42">
        <v>18</v>
      </c>
      <c r="B28" s="59" t="s">
        <v>39</v>
      </c>
      <c r="C28" s="44" t="s">
        <v>40</v>
      </c>
      <c r="D28" s="44"/>
      <c r="E28" s="45" t="s">
        <v>88</v>
      </c>
      <c r="F28" s="46" t="s">
        <v>28</v>
      </c>
      <c r="G28" s="47"/>
      <c r="H28" s="48" t="s">
        <v>29</v>
      </c>
      <c r="I28" s="92"/>
      <c r="J28" s="93"/>
      <c r="K28" s="93"/>
      <c r="L28" s="94"/>
      <c r="M28" s="53">
        <v>0</v>
      </c>
      <c r="N28" s="50">
        <v>31.8</v>
      </c>
      <c r="O28" s="51"/>
      <c r="P28" s="50">
        <v>69.95</v>
      </c>
      <c r="Q28" s="51"/>
      <c r="R28" s="51">
        <f t="shared" si="0"/>
        <v>0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s="1" customFormat="1" ht="14.25" customHeight="1" x14ac:dyDescent="0.15">
      <c r="A29" s="42">
        <v>19</v>
      </c>
      <c r="B29" s="59" t="s">
        <v>39</v>
      </c>
      <c r="C29" s="44" t="s">
        <v>40</v>
      </c>
      <c r="D29" s="44"/>
      <c r="E29" s="45" t="s">
        <v>89</v>
      </c>
      <c r="F29" s="46" t="s">
        <v>28</v>
      </c>
      <c r="G29" s="47"/>
      <c r="H29" s="48" t="s">
        <v>29</v>
      </c>
      <c r="I29" s="78"/>
      <c r="J29" s="80"/>
      <c r="K29" s="80"/>
      <c r="L29" s="79"/>
      <c r="M29" s="53">
        <v>0</v>
      </c>
      <c r="N29" s="50">
        <v>31.8</v>
      </c>
      <c r="O29" s="51"/>
      <c r="P29" s="50">
        <v>69.95</v>
      </c>
      <c r="Q29" s="51"/>
      <c r="R29" s="51">
        <f t="shared" si="0"/>
        <v>0</v>
      </c>
    </row>
    <row r="30" spans="1:38" ht="14.25" customHeight="1" x14ac:dyDescent="0.15">
      <c r="A30" s="42">
        <v>20</v>
      </c>
      <c r="B30" s="59" t="s">
        <v>41</v>
      </c>
      <c r="C30" s="44" t="s">
        <v>42</v>
      </c>
      <c r="D30" s="44"/>
      <c r="E30" s="45" t="s">
        <v>37</v>
      </c>
      <c r="F30" s="46" t="s">
        <v>28</v>
      </c>
      <c r="G30" s="47"/>
      <c r="H30" s="48" t="s">
        <v>29</v>
      </c>
      <c r="I30" s="92"/>
      <c r="J30" s="93"/>
      <c r="K30" s="93"/>
      <c r="L30" s="94"/>
      <c r="M30" s="53">
        <f t="shared" si="1"/>
        <v>0</v>
      </c>
      <c r="N30" s="50">
        <v>27.25</v>
      </c>
      <c r="O30" s="51"/>
      <c r="P30" s="50">
        <v>59.95</v>
      </c>
      <c r="Q30" s="51"/>
      <c r="R30" s="51">
        <f t="shared" si="0"/>
        <v>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 x14ac:dyDescent="0.15">
      <c r="A31" s="42">
        <v>21</v>
      </c>
      <c r="B31" s="60" t="s">
        <v>43</v>
      </c>
      <c r="C31" s="44" t="s">
        <v>44</v>
      </c>
      <c r="D31" s="44"/>
      <c r="E31" s="45" t="s">
        <v>37</v>
      </c>
      <c r="F31" s="46" t="s">
        <v>28</v>
      </c>
      <c r="G31" s="47"/>
      <c r="H31" s="48" t="s">
        <v>29</v>
      </c>
      <c r="I31" s="92"/>
      <c r="J31" s="93"/>
      <c r="K31" s="93"/>
      <c r="L31" s="94"/>
      <c r="M31" s="53">
        <f t="shared" si="1"/>
        <v>0</v>
      </c>
      <c r="N31" s="50">
        <v>22.7</v>
      </c>
      <c r="O31" s="51"/>
      <c r="P31" s="50">
        <v>49.95</v>
      </c>
      <c r="Q31" s="51"/>
      <c r="R31" s="51">
        <f t="shared" si="0"/>
        <v>0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4.25" customHeight="1" x14ac:dyDescent="0.15">
      <c r="A32" s="42">
        <v>22</v>
      </c>
      <c r="B32" s="60" t="s">
        <v>45</v>
      </c>
      <c r="C32" s="44" t="s">
        <v>46</v>
      </c>
      <c r="D32" s="44"/>
      <c r="E32" s="45" t="s">
        <v>37</v>
      </c>
      <c r="F32" s="46" t="s">
        <v>28</v>
      </c>
      <c r="G32" s="47"/>
      <c r="H32" s="48" t="s">
        <v>29</v>
      </c>
      <c r="I32" s="92"/>
      <c r="J32" s="93"/>
      <c r="K32" s="93"/>
      <c r="L32" s="94"/>
      <c r="M32" s="42">
        <v>0</v>
      </c>
      <c r="N32" s="50">
        <v>27.25</v>
      </c>
      <c r="O32" s="51"/>
      <c r="P32" s="50">
        <v>59.95</v>
      </c>
      <c r="Q32" s="51"/>
      <c r="R32" s="51">
        <f t="shared" si="0"/>
        <v>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4.25" customHeight="1" x14ac:dyDescent="0.15">
      <c r="A33" s="42">
        <v>23</v>
      </c>
      <c r="B33" s="60" t="s">
        <v>47</v>
      </c>
      <c r="C33" s="44" t="s">
        <v>48</v>
      </c>
      <c r="D33" s="44"/>
      <c r="E33" s="45" t="s">
        <v>37</v>
      </c>
      <c r="F33" s="46" t="s">
        <v>28</v>
      </c>
      <c r="G33" s="47"/>
      <c r="H33" s="48" t="s">
        <v>29</v>
      </c>
      <c r="I33" s="92"/>
      <c r="J33" s="93"/>
      <c r="K33" s="93"/>
      <c r="L33" s="94"/>
      <c r="M33" s="42">
        <v>0</v>
      </c>
      <c r="N33" s="50">
        <v>22.7</v>
      </c>
      <c r="O33" s="51"/>
      <c r="P33" s="50">
        <v>49.95</v>
      </c>
      <c r="Q33" s="51"/>
      <c r="R33" s="51">
        <f t="shared" si="0"/>
        <v>0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4.25" customHeight="1" x14ac:dyDescent="0.15">
      <c r="A34" s="61"/>
      <c r="B34" s="62"/>
      <c r="C34" s="63"/>
      <c r="D34" s="64"/>
      <c r="E34" s="65"/>
      <c r="F34" s="66"/>
      <c r="G34" s="49"/>
      <c r="H34" s="67"/>
      <c r="I34" s="114"/>
      <c r="J34" s="93"/>
      <c r="K34" s="93"/>
      <c r="L34" s="94"/>
      <c r="M34" s="68"/>
      <c r="N34" s="69"/>
      <c r="O34" s="70"/>
      <c r="P34" s="69"/>
      <c r="Q34" s="70"/>
      <c r="R34" s="70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20.25" customHeight="1" x14ac:dyDescent="0.25">
      <c r="A35" s="99" t="s">
        <v>49</v>
      </c>
      <c r="B35" s="93"/>
      <c r="C35" s="93"/>
      <c r="D35" s="93"/>
      <c r="E35" s="93"/>
      <c r="F35" s="93"/>
      <c r="G35" s="100"/>
      <c r="H35" s="112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4.25" customHeight="1" x14ac:dyDescent="0.15">
      <c r="A36" s="42">
        <v>24</v>
      </c>
      <c r="B36" s="71" t="s">
        <v>50</v>
      </c>
      <c r="C36" s="44" t="s">
        <v>51</v>
      </c>
      <c r="D36" s="44"/>
      <c r="E36" s="45" t="s">
        <v>80</v>
      </c>
      <c r="F36" s="44" t="s">
        <v>82</v>
      </c>
      <c r="G36" s="47"/>
      <c r="H36" s="48" t="s">
        <v>29</v>
      </c>
      <c r="I36" s="92"/>
      <c r="J36" s="93"/>
      <c r="K36" s="93"/>
      <c r="L36" s="94"/>
      <c r="M36" s="53">
        <f t="shared" ref="M36" si="2">I36</f>
        <v>0</v>
      </c>
      <c r="N36" s="50">
        <v>22.7</v>
      </c>
      <c r="O36" s="51"/>
      <c r="P36" s="72">
        <v>49.95</v>
      </c>
      <c r="Q36" s="51"/>
      <c r="R36" s="51">
        <f t="shared" ref="R36:R39" si="3">(M36*N36)</f>
        <v>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4.25" customHeight="1" x14ac:dyDescent="0.15">
      <c r="A37" s="42">
        <v>25</v>
      </c>
      <c r="B37" s="71" t="s">
        <v>50</v>
      </c>
      <c r="C37" s="44" t="s">
        <v>51</v>
      </c>
      <c r="D37" s="44"/>
      <c r="E37" s="45" t="s">
        <v>80</v>
      </c>
      <c r="F37" s="44" t="s">
        <v>83</v>
      </c>
      <c r="G37" s="47"/>
      <c r="H37" s="48" t="s">
        <v>29</v>
      </c>
      <c r="I37" s="92"/>
      <c r="J37" s="93"/>
      <c r="K37" s="93"/>
      <c r="L37" s="94"/>
      <c r="M37" s="53">
        <v>0</v>
      </c>
      <c r="N37" s="50">
        <v>22.7</v>
      </c>
      <c r="O37" s="51"/>
      <c r="P37" s="72">
        <v>49.95</v>
      </c>
      <c r="Q37" s="51"/>
      <c r="R37" s="51">
        <f t="shared" si="3"/>
        <v>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4.25" customHeight="1" x14ac:dyDescent="0.15">
      <c r="A38" s="42">
        <v>26</v>
      </c>
      <c r="B38" s="71" t="s">
        <v>50</v>
      </c>
      <c r="C38" s="44" t="s">
        <v>51</v>
      </c>
      <c r="D38" s="44"/>
      <c r="E38" s="45" t="s">
        <v>81</v>
      </c>
      <c r="F38" s="44" t="s">
        <v>82</v>
      </c>
      <c r="G38" s="47"/>
      <c r="H38" s="48" t="s">
        <v>29</v>
      </c>
      <c r="I38" s="92"/>
      <c r="J38" s="93"/>
      <c r="K38" s="93"/>
      <c r="L38" s="94"/>
      <c r="M38" s="42">
        <v>0</v>
      </c>
      <c r="N38" s="50">
        <v>22.7</v>
      </c>
      <c r="O38" s="51"/>
      <c r="P38" s="72">
        <v>49.95</v>
      </c>
      <c r="Q38" s="51"/>
      <c r="R38" s="51">
        <f t="shared" si="3"/>
        <v>0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4.25" customHeight="1" x14ac:dyDescent="0.15">
      <c r="A39" s="42">
        <v>27</v>
      </c>
      <c r="B39" s="71" t="s">
        <v>50</v>
      </c>
      <c r="C39" s="44" t="s">
        <v>51</v>
      </c>
      <c r="D39" s="44"/>
      <c r="E39" s="45" t="s">
        <v>81</v>
      </c>
      <c r="F39" s="44" t="s">
        <v>83</v>
      </c>
      <c r="G39" s="47"/>
      <c r="H39" s="48" t="s">
        <v>29</v>
      </c>
      <c r="I39" s="92"/>
      <c r="J39" s="93"/>
      <c r="K39" s="93"/>
      <c r="L39" s="94"/>
      <c r="M39" s="42">
        <v>0</v>
      </c>
      <c r="N39" s="50">
        <v>22.7</v>
      </c>
      <c r="O39" s="51"/>
      <c r="P39" s="72">
        <v>49.95</v>
      </c>
      <c r="Q39" s="51"/>
      <c r="R39" s="51">
        <f t="shared" si="3"/>
        <v>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21.75" customHeight="1" x14ac:dyDescent="0.15">
      <c r="A40" s="73"/>
      <c r="B40" s="28"/>
      <c r="C40" s="28"/>
      <c r="D40" s="28"/>
      <c r="E40" s="28"/>
      <c r="F40" s="28"/>
      <c r="G40" s="28"/>
      <c r="H40" s="74"/>
      <c r="I40" s="110" t="s">
        <v>52</v>
      </c>
      <c r="J40" s="111"/>
      <c r="K40" s="107"/>
      <c r="L40" s="108">
        <f>SUM(M11:M39)</f>
        <v>0</v>
      </c>
      <c r="M40" s="107"/>
      <c r="N40" s="138"/>
      <c r="O40" s="106" t="s">
        <v>53</v>
      </c>
      <c r="P40" s="107"/>
      <c r="Q40" s="134">
        <f>SUM(R11:R39)</f>
        <v>0</v>
      </c>
      <c r="R40" s="9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 x14ac:dyDescent="0.15">
      <c r="A41" s="73"/>
      <c r="B41" s="28"/>
      <c r="C41" s="28"/>
      <c r="D41" s="28"/>
      <c r="E41" s="28"/>
      <c r="F41" s="28"/>
      <c r="G41" s="28"/>
      <c r="H41" s="74"/>
      <c r="I41" s="109"/>
      <c r="J41" s="93"/>
      <c r="K41" s="93"/>
      <c r="L41" s="93"/>
      <c r="M41" s="94"/>
      <c r="N41" s="139"/>
      <c r="O41" s="142" t="s">
        <v>54</v>
      </c>
      <c r="P41" s="94"/>
      <c r="Q41" s="141">
        <f>Q40*1.1</f>
        <v>0</v>
      </c>
      <c r="R41" s="9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 x14ac:dyDescent="0.15">
      <c r="A42" s="73"/>
      <c r="B42" s="28"/>
      <c r="C42" s="28"/>
      <c r="D42" s="28"/>
      <c r="E42" s="28"/>
      <c r="F42" s="28"/>
      <c r="G42" s="28"/>
      <c r="H42" s="74"/>
      <c r="I42" s="98" t="s">
        <v>55</v>
      </c>
      <c r="J42" s="93"/>
      <c r="K42" s="93"/>
      <c r="L42" s="93"/>
      <c r="M42" s="94"/>
      <c r="N42" s="139"/>
      <c r="O42" s="137" t="s">
        <v>56</v>
      </c>
      <c r="P42" s="94"/>
      <c r="Q42" s="134">
        <f>SUM(Q41-Q40)</f>
        <v>0</v>
      </c>
      <c r="R42" s="9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33" customHeight="1" x14ac:dyDescent="0.2">
      <c r="A43" s="73"/>
      <c r="B43" s="28"/>
      <c r="C43" s="28"/>
      <c r="D43" s="28"/>
      <c r="E43" s="28"/>
      <c r="F43" s="28"/>
      <c r="G43" s="28"/>
      <c r="H43" s="74"/>
      <c r="I43" s="101" t="s">
        <v>57</v>
      </c>
      <c r="J43" s="102"/>
      <c r="K43" s="103" t="s">
        <v>58</v>
      </c>
      <c r="L43" s="104"/>
      <c r="M43" s="105"/>
      <c r="N43" s="139"/>
      <c r="O43" s="97"/>
      <c r="P43" s="94"/>
      <c r="Q43" s="95"/>
      <c r="R43" s="9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 x14ac:dyDescent="0.15">
      <c r="A44" s="73"/>
      <c r="B44" s="28"/>
      <c r="C44" s="28"/>
      <c r="D44" s="28"/>
      <c r="E44" s="28"/>
      <c r="F44" s="28"/>
      <c r="G44" s="28"/>
      <c r="H44" s="74"/>
      <c r="I44" s="81" t="s">
        <v>59</v>
      </c>
      <c r="J44" s="82"/>
      <c r="K44" s="89" t="s">
        <v>60</v>
      </c>
      <c r="L44" s="84"/>
      <c r="M44" s="85"/>
      <c r="N44" s="139"/>
      <c r="O44" s="137" t="s">
        <v>61</v>
      </c>
      <c r="P44" s="94"/>
      <c r="Q44" s="134">
        <v>0</v>
      </c>
      <c r="R44" s="9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 x14ac:dyDescent="0.15">
      <c r="A45" s="73"/>
      <c r="B45" s="28"/>
      <c r="C45" s="28"/>
      <c r="D45" s="28"/>
      <c r="E45" s="28"/>
      <c r="F45" s="28"/>
      <c r="G45" s="28"/>
      <c r="H45" s="74"/>
      <c r="I45" s="81" t="s">
        <v>62</v>
      </c>
      <c r="J45" s="82"/>
      <c r="K45" s="83" t="s">
        <v>63</v>
      </c>
      <c r="L45" s="84"/>
      <c r="M45" s="85"/>
      <c r="N45" s="139"/>
      <c r="O45" s="137" t="s">
        <v>64</v>
      </c>
      <c r="P45" s="94"/>
      <c r="Q45" s="134">
        <v>0</v>
      </c>
      <c r="R45" s="9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8.75" customHeight="1" x14ac:dyDescent="0.2">
      <c r="A46" s="75"/>
      <c r="B46" s="76"/>
      <c r="C46" s="76"/>
      <c r="D46" s="76"/>
      <c r="E46" s="76"/>
      <c r="F46" s="76"/>
      <c r="G46" s="76"/>
      <c r="H46" s="77"/>
      <c r="I46" s="90" t="s">
        <v>65</v>
      </c>
      <c r="J46" s="91"/>
      <c r="K46" s="86">
        <v>258283095</v>
      </c>
      <c r="L46" s="87"/>
      <c r="M46" s="88"/>
      <c r="N46" s="140"/>
      <c r="O46" s="136" t="s">
        <v>66</v>
      </c>
      <c r="P46" s="94"/>
      <c r="Q46" s="135">
        <f>Q41+Q45</f>
        <v>0</v>
      </c>
      <c r="R46" s="9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20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20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20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20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20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20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20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20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20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20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20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20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20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20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20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20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20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20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20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20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20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20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20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20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20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20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20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20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20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20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20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20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20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20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20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20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20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20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20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20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20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20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20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20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20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20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20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20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20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20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20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20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20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20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20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20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20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20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20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20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20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20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20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20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2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20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20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20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20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20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20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20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20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20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20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20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20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20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20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20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20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20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20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20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20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20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20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20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20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20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20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20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20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20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20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20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20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20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20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20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20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20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20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20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20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20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20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20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20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20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20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20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20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20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20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20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20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20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20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20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20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20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20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20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20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20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20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20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20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20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20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20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20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20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20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20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20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20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20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20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20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20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20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20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20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20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20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20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20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20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20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20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20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20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20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20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20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20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20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20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20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20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20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20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20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20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20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20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20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20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20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20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20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20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20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20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20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20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20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20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20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20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20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20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20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20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20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20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20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20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20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20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20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20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20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20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20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20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20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20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20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20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20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20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20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20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20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20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20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20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20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20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20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20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20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20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20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20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20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20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20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20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20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20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20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20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20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20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20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20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20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20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20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20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20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20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20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20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20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20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20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20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20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20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20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20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20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20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20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20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20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20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20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20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20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20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20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20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20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20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20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20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20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20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20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20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20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20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20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20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20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20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20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20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20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20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20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20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20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20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20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20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20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20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20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20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20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20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20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20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20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20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20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20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20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20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20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20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20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20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20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20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20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20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20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20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20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20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20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20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20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20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20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20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20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20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20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20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20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20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20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20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20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20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20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20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20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20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20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20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20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20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20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20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20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20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20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20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20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20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20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20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20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20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20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20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20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20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20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20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20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20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20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20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20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20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20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20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20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20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20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20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20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20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20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20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20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20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20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20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20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20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20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20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20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20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20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20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20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20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20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20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20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20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20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20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20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20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20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20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20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20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20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20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20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20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20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20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20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20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20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20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20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20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20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20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20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20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20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20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20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20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20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20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20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20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20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20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20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20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20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20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20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20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20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20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20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20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20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20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20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20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20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20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20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20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20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20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20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20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20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20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20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20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20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20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20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20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20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20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20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20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20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20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20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20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20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20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20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20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20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20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20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20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20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20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20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20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20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20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20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20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20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20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20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20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20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20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20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20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20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20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20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20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20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20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20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20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20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20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20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20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20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20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20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20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20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20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20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20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20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20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20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20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20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20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20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20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20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20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20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20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20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20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20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20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20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20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20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20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20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20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20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20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20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20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20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20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20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20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20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20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20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20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20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20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20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20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20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20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20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20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20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20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20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20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20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20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20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20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20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20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20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20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20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20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20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20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20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20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20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20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20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20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20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20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20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20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20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20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20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20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20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20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20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20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20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20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20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20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20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20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20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20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20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20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20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20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20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20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20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20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20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20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20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20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20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20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20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20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20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20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20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20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20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20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20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20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20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20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20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20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20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20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20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20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20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20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20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20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20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20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20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20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20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20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20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20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20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20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20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20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20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20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20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20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20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20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20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20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20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20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20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20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20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20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20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20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20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20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20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20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20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20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20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20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20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20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20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20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20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20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20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20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20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20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20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20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20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20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20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20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20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20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20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20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20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20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20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20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20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20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20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20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20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20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20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20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20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20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20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20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20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20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20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20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20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20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20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20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20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20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20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20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20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20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20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20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20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20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20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20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20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20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20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20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20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20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20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20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20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20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20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20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20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20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20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20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20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20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20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20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20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20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20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20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20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20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20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20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20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20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20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20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20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20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20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20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20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20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20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20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20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20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20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20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20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20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20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20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20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20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20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20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20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20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20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20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20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20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20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20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20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20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20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20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20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20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20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20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20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20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20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20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20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20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20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20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20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20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20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20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20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20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20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20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20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20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20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20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20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20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20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20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20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20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20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20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20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20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20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20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20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20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20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20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20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20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20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20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20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20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20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20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20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20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20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20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20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20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20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20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20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20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20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20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20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20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20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20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20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20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20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20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20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20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20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20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20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20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20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20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20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20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20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20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20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20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20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20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20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20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20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20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20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20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20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20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20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20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20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20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20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20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20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20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20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20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20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20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20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20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20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20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20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20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20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20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20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20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20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20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20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20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20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20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20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20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20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20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20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20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20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20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20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20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20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20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20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20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20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20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20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20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20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20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20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20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20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20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20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20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20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20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20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20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20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20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20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20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20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20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20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20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20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20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20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20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20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20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20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20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20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20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20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20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20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20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20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20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20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20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20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20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20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20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</sheetData>
  <mergeCells count="60">
    <mergeCell ref="Q45:R45"/>
    <mergeCell ref="Q46:R46"/>
    <mergeCell ref="O46:P46"/>
    <mergeCell ref="O45:P45"/>
    <mergeCell ref="N40:N46"/>
    <mergeCell ref="Q41:R41"/>
    <mergeCell ref="O41:P41"/>
    <mergeCell ref="Q44:R44"/>
    <mergeCell ref="Q42:R42"/>
    <mergeCell ref="O44:P44"/>
    <mergeCell ref="O42:P42"/>
    <mergeCell ref="Q40:R40"/>
    <mergeCell ref="A1:R1"/>
    <mergeCell ref="A2:R2"/>
    <mergeCell ref="A8:F8"/>
    <mergeCell ref="A9:G9"/>
    <mergeCell ref="A4:F4"/>
    <mergeCell ref="A3:F3"/>
    <mergeCell ref="A5:F5"/>
    <mergeCell ref="A6:F6"/>
    <mergeCell ref="A7:F7"/>
    <mergeCell ref="H9:R9"/>
    <mergeCell ref="I34:L34"/>
    <mergeCell ref="I13:L13"/>
    <mergeCell ref="I16:L16"/>
    <mergeCell ref="I28:L28"/>
    <mergeCell ref="I26:L26"/>
    <mergeCell ref="I30:L30"/>
    <mergeCell ref="I19:L19"/>
    <mergeCell ref="I17:L17"/>
    <mergeCell ref="I23:L23"/>
    <mergeCell ref="I20:L20"/>
    <mergeCell ref="I21:L21"/>
    <mergeCell ref="I11:L11"/>
    <mergeCell ref="I10:L10"/>
    <mergeCell ref="I31:L31"/>
    <mergeCell ref="I32:L32"/>
    <mergeCell ref="I33:L33"/>
    <mergeCell ref="I12:L12"/>
    <mergeCell ref="I36:L36"/>
    <mergeCell ref="Q43:R43"/>
    <mergeCell ref="O43:P43"/>
    <mergeCell ref="I42:M42"/>
    <mergeCell ref="A35:G35"/>
    <mergeCell ref="I43:J43"/>
    <mergeCell ref="K43:M43"/>
    <mergeCell ref="I39:L39"/>
    <mergeCell ref="O40:P40"/>
    <mergeCell ref="L40:M40"/>
    <mergeCell ref="I41:M41"/>
    <mergeCell ref="I40:K40"/>
    <mergeCell ref="I38:L38"/>
    <mergeCell ref="I37:L37"/>
    <mergeCell ref="H35:R35"/>
    <mergeCell ref="I44:J44"/>
    <mergeCell ref="K45:M45"/>
    <mergeCell ref="K46:M46"/>
    <mergeCell ref="K44:M44"/>
    <mergeCell ref="I46:J46"/>
    <mergeCell ref="I45:J45"/>
  </mergeCells>
  <phoneticPr fontId="28" type="noConversion"/>
  <pageMargins left="0.75" right="0.75" top="1" bottom="1" header="0" footer="0"/>
  <pageSetup scale="43" orientation="landscape"/>
  <headerFooter>
    <oddFooter>&amp;L000000&amp;P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AOS SS19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Hallett</dc:creator>
  <cp:lastModifiedBy>Dave Kasriel</cp:lastModifiedBy>
  <dcterms:created xsi:type="dcterms:W3CDTF">2015-01-12T02:38:24Z</dcterms:created>
  <dcterms:modified xsi:type="dcterms:W3CDTF">2020-03-05T05:17:01Z</dcterms:modified>
</cp:coreProperties>
</file>